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Customer Profitability" sheetId="1" r:id="rId1"/>
    <sheet name="Summary Metrics Chart" sheetId="2" r:id="rId2"/>
  </sheets>
  <definedNames>
    <definedName name="Base_Data_Input_Page">#REF!</definedName>
    <definedName name="Benefits_Realized">'Customer Profitability'!#REF!</definedName>
    <definedName name="Cash___ROI_Statement">'Customer Profitability'!#REF!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'Customer Profitability'!#REF!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'Customer Profitability'!#REF!</definedName>
    <definedName name="Operating_Expense_Factor">#REF!</definedName>
    <definedName name="Payback__years">'Customer Profitability'!#REF!</definedName>
    <definedName name="_xlnm.Print_Area" localSheetId="0">'Customer Profitability'!$A$1:$F$58</definedName>
    <definedName name="Reduce_Turnover_of_Top_Performers">#REF!</definedName>
    <definedName name="Reduce_Turnover_Timely_Compensation_Review_Increase_Utilization">#REF!</definedName>
    <definedName name="ROI">'Customer Profitability'!#REF!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<sst xmlns="http://schemas.openxmlformats.org/spreadsheetml/2006/main" count="34" uniqueCount="31">
  <si>
    <t>Customer Profitability Analysis</t>
  </si>
  <si>
    <t>Overall</t>
  </si>
  <si>
    <t>Customer Activity:</t>
  </si>
  <si>
    <t xml:space="preserve">   Weighting</t>
  </si>
  <si>
    <t>Profitability Analysis:</t>
  </si>
  <si>
    <t>Summary Metrics:</t>
  </si>
  <si>
    <t>[Company Name]</t>
  </si>
  <si>
    <t>[Date]</t>
  </si>
  <si>
    <t>Weighting</t>
  </si>
  <si>
    <t>Gray cells will be calculated for you. You do not need to enter anything into them.</t>
  </si>
  <si>
    <t>[Segment Name]</t>
  </si>
  <si>
    <t>Number of customers added</t>
  </si>
  <si>
    <t>Number of customers lost/terminated</t>
  </si>
  <si>
    <t>Revenue per segment</t>
  </si>
  <si>
    <t>Cost of sales:</t>
  </si>
  <si>
    <t>Ongoing service and support costs</t>
  </si>
  <si>
    <t>Other direct customer costs</t>
  </si>
  <si>
    <t>Total cost of sales</t>
  </si>
  <si>
    <t>Gross margin</t>
  </si>
  <si>
    <t>Other costs:</t>
  </si>
  <si>
    <t>Customer acquisition</t>
  </si>
  <si>
    <t>Customer marketing</t>
  </si>
  <si>
    <t>Customer termination</t>
  </si>
  <si>
    <t>Total other customer costs</t>
  </si>
  <si>
    <t>Customer profit by segment</t>
  </si>
  <si>
    <t>Average cost per acquired customer</t>
  </si>
  <si>
    <t>Average cost per terminated customer</t>
  </si>
  <si>
    <t>Average marketing cost per active customer</t>
  </si>
  <si>
    <t>Average profit (loss) per customer</t>
  </si>
  <si>
    <r>
      <t>Number of active customers</t>
    </r>
    <r>
      <rPr>
        <sz val="10"/>
        <rFont val="Arial"/>
        <family val="0"/>
      </rPr>
      <t>—B</t>
    </r>
    <r>
      <rPr>
        <sz val="10"/>
        <rFont val="Arial"/>
        <family val="2"/>
      </rPr>
      <t>eginning of period</t>
    </r>
  </si>
  <si>
    <t>Number of active customers—End of period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</si>
</sst>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1.5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201" fontId="1" fillId="2" borderId="0" xfId="0" applyNumberFormat="1" applyFont="1" applyFill="1" applyAlignment="1">
      <alignment horizontal="center"/>
    </xf>
    <xf numFmtId="201" fontId="8" fillId="2" borderId="0" xfId="0" applyNumberFormat="1" applyFont="1" applyFill="1" applyAlignment="1">
      <alignment/>
    </xf>
    <xf numFmtId="0" fontId="0" fillId="2" borderId="1" xfId="0" applyFont="1" applyFill="1" applyBorder="1" applyAlignment="1">
      <alignment horizontal="left" indent="1"/>
    </xf>
    <xf numFmtId="6" fontId="2" fillId="2" borderId="0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6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6" fontId="0" fillId="2" borderId="3" xfId="0" applyNumberFormat="1" applyFont="1" applyFill="1" applyBorder="1" applyAlignment="1">
      <alignment horizontal="center"/>
    </xf>
    <xf numFmtId="6" fontId="0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NumberFormat="1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6" fontId="0" fillId="0" borderId="2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6" fontId="13" fillId="3" borderId="6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left"/>
    </xf>
    <xf numFmtId="0" fontId="0" fillId="4" borderId="3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left"/>
    </xf>
    <xf numFmtId="6" fontId="0" fillId="4" borderId="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6" fontId="1" fillId="5" borderId="3" xfId="0" applyNumberFormat="1" applyFont="1" applyFill="1" applyBorder="1" applyAlignment="1">
      <alignment horizontal="center"/>
    </xf>
    <xf numFmtId="6" fontId="1" fillId="5" borderId="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6" fontId="0" fillId="4" borderId="3" xfId="0" applyNumberFormat="1" applyFont="1" applyFill="1" applyBorder="1" applyAlignment="1">
      <alignment horizontal="center"/>
    </xf>
    <xf numFmtId="6" fontId="0" fillId="4" borderId="0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 indent="1"/>
    </xf>
    <xf numFmtId="0" fontId="1" fillId="6" borderId="1" xfId="0" applyFont="1" applyFill="1" applyBorder="1" applyAlignment="1">
      <alignment horizontal="left"/>
    </xf>
    <xf numFmtId="0" fontId="1" fillId="5" borderId="1" xfId="0" applyNumberFormat="1" applyFont="1" applyFill="1" applyBorder="1" applyAlignment="1">
      <alignment horizontal="left"/>
    </xf>
    <xf numFmtId="10" fontId="0" fillId="0" borderId="2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38" fontId="0" fillId="2" borderId="9" xfId="0" applyNumberFormat="1" applyFont="1" applyFill="1" applyBorder="1" applyAlignment="1">
      <alignment horizontal="right"/>
    </xf>
    <xf numFmtId="38" fontId="0" fillId="2" borderId="10" xfId="0" applyNumberFormat="1" applyFont="1" applyFill="1" applyBorder="1" applyAlignment="1">
      <alignment horizontal="right"/>
    </xf>
    <xf numFmtId="38" fontId="0" fillId="5" borderId="11" xfId="0" applyNumberFormat="1" applyFont="1" applyFill="1" applyBorder="1" applyAlignment="1">
      <alignment horizontal="right"/>
    </xf>
    <xf numFmtId="6" fontId="0" fillId="2" borderId="3" xfId="0" applyNumberFormat="1" applyFont="1" applyFill="1" applyBorder="1" applyAlignment="1">
      <alignment horizontal="right"/>
    </xf>
    <xf numFmtId="6" fontId="0" fillId="2" borderId="0" xfId="0" applyNumberFormat="1" applyFont="1" applyFill="1" applyBorder="1" applyAlignment="1">
      <alignment horizontal="right"/>
    </xf>
    <xf numFmtId="6" fontId="0" fillId="5" borderId="2" xfId="0" applyNumberFormat="1" applyFont="1" applyFill="1" applyBorder="1" applyAlignment="1">
      <alignment horizontal="right"/>
    </xf>
    <xf numFmtId="6" fontId="1" fillId="5" borderId="3" xfId="0" applyNumberFormat="1" applyFont="1" applyFill="1" applyBorder="1" applyAlignment="1">
      <alignment horizontal="right"/>
    </xf>
    <xf numFmtId="6" fontId="1" fillId="5" borderId="0" xfId="0" applyNumberFormat="1" applyFont="1" applyFill="1" applyBorder="1" applyAlignment="1">
      <alignment horizontal="right"/>
    </xf>
    <xf numFmtId="6" fontId="1" fillId="5" borderId="2" xfId="0" applyNumberFormat="1" applyFont="1" applyFill="1" applyBorder="1" applyAlignment="1">
      <alignment horizontal="right"/>
    </xf>
    <xf numFmtId="6" fontId="0" fillId="5" borderId="3" xfId="0" applyNumberFormat="1" applyFont="1" applyFill="1" applyBorder="1" applyAlignment="1">
      <alignment horizontal="right"/>
    </xf>
    <xf numFmtId="6" fontId="0" fillId="5" borderId="0" xfId="0" applyNumberFormat="1" applyFont="1" applyFill="1" applyBorder="1" applyAlignment="1">
      <alignment horizontal="right"/>
    </xf>
    <xf numFmtId="38" fontId="0" fillId="2" borderId="3" xfId="0" applyNumberFormat="1" applyFont="1" applyFill="1" applyBorder="1" applyAlignment="1">
      <alignment horizontal="right"/>
    </xf>
    <xf numFmtId="38" fontId="0" fillId="2" borderId="0" xfId="0" applyNumberFormat="1" applyFont="1" applyFill="1" applyBorder="1" applyAlignment="1">
      <alignment horizontal="right"/>
    </xf>
    <xf numFmtId="38" fontId="0" fillId="5" borderId="2" xfId="0" applyNumberFormat="1" applyFont="1" applyFill="1" applyBorder="1" applyAlignment="1">
      <alignment horizontal="right"/>
    </xf>
    <xf numFmtId="169" fontId="0" fillId="5" borderId="3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 horizontal="right"/>
    </xf>
    <xf numFmtId="6" fontId="0" fillId="5" borderId="12" xfId="0" applyNumberFormat="1" applyFont="1" applyFill="1" applyBorder="1" applyAlignment="1">
      <alignment horizontal="right"/>
    </xf>
    <xf numFmtId="6" fontId="0" fillId="5" borderId="1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0" fontId="1" fillId="5" borderId="3" xfId="0" applyNumberFormat="1" applyFont="1" applyFill="1" applyBorder="1" applyAlignment="1">
      <alignment horizontal="right"/>
    </xf>
    <xf numFmtId="0" fontId="1" fillId="5" borderId="0" xfId="0" applyNumberFormat="1" applyFont="1" applyFill="1" applyBorder="1" applyAlignment="1">
      <alignment horizontal="right"/>
    </xf>
    <xf numFmtId="0" fontId="1" fillId="5" borderId="2" xfId="0" applyNumberFormat="1" applyFont="1" applyFill="1" applyBorder="1" applyAlignment="1">
      <alignment horizontal="right"/>
    </xf>
    <xf numFmtId="169" fontId="0" fillId="5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Summary Metrics per Customer Segment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1025"/>
          <c:w val="0.744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'Customer Profitability'!$B$37</c:f>
              <c:strCache>
                <c:ptCount val="1"/>
                <c:pt idx="0">
                  <c:v>Average cost per acquired customer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Profitability'!$C$36:$E$36</c:f>
              <c:strCache>
                <c:ptCount val="3"/>
                <c:pt idx="0">
                  <c:v>[Segment Name]</c:v>
                </c:pt>
                <c:pt idx="1">
                  <c:v>[Segment Name]</c:v>
                </c:pt>
                <c:pt idx="2">
                  <c:v>[Segment Name]</c:v>
                </c:pt>
              </c:strCache>
            </c:strRef>
          </c:cat>
          <c:val>
            <c:numRef>
              <c:f>'Customer Profitability'!$C$37:$E$37</c:f>
              <c:numCach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</c:ser>
        <c:ser>
          <c:idx val="1"/>
          <c:order val="1"/>
          <c:tx>
            <c:strRef>
              <c:f>'Customer Profitability'!$B$38</c:f>
              <c:strCache>
                <c:ptCount val="1"/>
                <c:pt idx="0">
                  <c:v>Average cost per terminated customer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Profitability'!$C$36:$E$36</c:f>
              <c:strCache>
                <c:ptCount val="3"/>
                <c:pt idx="0">
                  <c:v>[Segment Name]</c:v>
                </c:pt>
                <c:pt idx="1">
                  <c:v>[Segment Name]</c:v>
                </c:pt>
                <c:pt idx="2">
                  <c:v>[Segment Name]</c:v>
                </c:pt>
              </c:strCache>
            </c:strRef>
          </c:cat>
          <c:val>
            <c:numRef>
              <c:f>'Customer Profitability'!$C$38:$E$38</c:f>
              <c:numCach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</c:ser>
        <c:ser>
          <c:idx val="2"/>
          <c:order val="2"/>
          <c:tx>
            <c:strRef>
              <c:f>'Customer Profitability'!$B$39</c:f>
              <c:strCache>
                <c:ptCount val="1"/>
                <c:pt idx="0">
                  <c:v>Average marketing cost per active customer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Profitability'!$C$36:$E$36</c:f>
              <c:strCache>
                <c:ptCount val="3"/>
                <c:pt idx="0">
                  <c:v>[Segment Name]</c:v>
                </c:pt>
                <c:pt idx="1">
                  <c:v>[Segment Name]</c:v>
                </c:pt>
                <c:pt idx="2">
                  <c:v>[Segment Name]</c:v>
                </c:pt>
              </c:strCache>
            </c:strRef>
          </c:cat>
          <c:val>
            <c:numRef>
              <c:f>'Customer Profitability'!$C$39:$E$39</c:f>
              <c:numCache>
                <c:ptCount val="3"/>
                <c:pt idx="0">
                  <c:v>25000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</c:ser>
        <c:ser>
          <c:idx val="3"/>
          <c:order val="3"/>
          <c:tx>
            <c:strRef>
              <c:f>'Customer Profitability'!$B$40</c:f>
              <c:strCache>
                <c:ptCount val="1"/>
                <c:pt idx="0">
                  <c:v>Average profit (loss) per customer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Profitability'!$C$36:$E$36</c:f>
              <c:strCache>
                <c:ptCount val="3"/>
                <c:pt idx="0">
                  <c:v>[Segment Name]</c:v>
                </c:pt>
                <c:pt idx="1">
                  <c:v>[Segment Name]</c:v>
                </c:pt>
                <c:pt idx="2">
                  <c:v>[Segment Name]</c:v>
                </c:pt>
              </c:strCache>
            </c:strRef>
          </c:cat>
          <c:val>
            <c:numRef>
              <c:f>'Customer Profitability'!$C$40:$E$40</c:f>
              <c:numCache>
                <c:ptCount val="3"/>
                <c:pt idx="0">
                  <c:v>-5833.333333333333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</c:ser>
        <c:axId val="39316829"/>
        <c:axId val="18307142"/>
      </c:barChart>
      <c:catAx>
        <c:axId val="3931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Segment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307142"/>
        <c:crosses val="autoZero"/>
        <c:auto val="1"/>
        <c:lblOffset val="100"/>
        <c:noMultiLvlLbl val="0"/>
      </c:catAx>
      <c:valAx>
        <c:axId val="1830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316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925"/>
          <c:y val="0.9155"/>
          <c:w val="0.801"/>
          <c:h val="0.06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3"/>
  </sheetViews>
  <pageMargins left="0.75" right="0.75" top="0.75" bottom="0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400800"/>
    <xdr:graphicFrame>
      <xdr:nvGraphicFramePr>
        <xdr:cNvPr id="1" name="Chart 1"/>
        <xdr:cNvGraphicFramePr/>
      </xdr:nvGraphicFramePr>
      <xdr:xfrm>
        <a:off x="0" y="0"/>
        <a:ext cx="86963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F47"/>
  <sheetViews>
    <sheetView showGridLines="0" tabSelected="1" workbookViewId="0" topLeftCell="A1">
      <selection activeCell="D42" sqref="D42"/>
    </sheetView>
  </sheetViews>
  <sheetFormatPr defaultColWidth="9.140625" defaultRowHeight="12.75"/>
  <cols>
    <col min="1" max="1" width="3.28125" style="1" customWidth="1"/>
    <col min="2" max="2" width="46.7109375" style="1" customWidth="1"/>
    <col min="3" max="5" width="18.421875" style="1" customWidth="1"/>
    <col min="6" max="6" width="16.28125" style="1" customWidth="1"/>
    <col min="7" max="7" width="15.7109375" style="1" customWidth="1"/>
    <col min="8" max="8" width="9.140625" style="1" customWidth="1"/>
    <col min="9" max="9" width="9.7109375" style="1" bestFit="1" customWidth="1"/>
    <col min="10" max="16384" width="9.140625" style="1" customWidth="1"/>
  </cols>
  <sheetData>
    <row r="1" spans="2:6" ht="15.75">
      <c r="B1" s="5" t="s">
        <v>6</v>
      </c>
      <c r="C1" s="7"/>
      <c r="D1" s="8"/>
      <c r="E1" s="3"/>
      <c r="F1" s="3"/>
    </row>
    <row r="2" spans="2:6" ht="15.75">
      <c r="B2" s="5" t="s">
        <v>0</v>
      </c>
      <c r="C2" s="7"/>
      <c r="D2" s="8"/>
      <c r="E2" s="3"/>
      <c r="F2" s="3"/>
    </row>
    <row r="3" spans="2:6" ht="12.75" customHeight="1">
      <c r="B3" s="9" t="s">
        <v>7</v>
      </c>
      <c r="C3" s="7"/>
      <c r="D3" s="8"/>
      <c r="E3" s="3"/>
      <c r="F3" s="3"/>
    </row>
    <row r="4" spans="1:6" ht="13.5" customHeight="1">
      <c r="A4" s="9"/>
      <c r="B4" s="6"/>
      <c r="C4" s="7"/>
      <c r="D4" s="8"/>
      <c r="E4" s="3"/>
      <c r="F4" s="3"/>
    </row>
    <row r="5" spans="2:6" ht="12.75" customHeight="1">
      <c r="B5" s="3" t="s">
        <v>9</v>
      </c>
      <c r="C5" s="4"/>
      <c r="D5" s="3"/>
      <c r="E5" s="3"/>
      <c r="F5" s="3"/>
    </row>
    <row r="6" spans="2:6" ht="13.5" customHeight="1" thickBot="1">
      <c r="B6" s="3"/>
      <c r="C6" s="3"/>
      <c r="D6" s="3"/>
      <c r="E6" s="3"/>
      <c r="F6" s="3"/>
    </row>
    <row r="7" spans="2:6" ht="15">
      <c r="B7" s="28"/>
      <c r="C7" s="29" t="s">
        <v>10</v>
      </c>
      <c r="D7" s="29" t="s">
        <v>10</v>
      </c>
      <c r="E7" s="29" t="s">
        <v>10</v>
      </c>
      <c r="F7" s="30" t="s">
        <v>1</v>
      </c>
    </row>
    <row r="8" spans="2:6" ht="12.75">
      <c r="B8" s="31" t="s">
        <v>2</v>
      </c>
      <c r="C8" s="32"/>
      <c r="D8" s="33"/>
      <c r="E8" s="33"/>
      <c r="F8" s="34"/>
    </row>
    <row r="9" spans="2:6" ht="12.75">
      <c r="B9" s="41" t="s">
        <v>29</v>
      </c>
      <c r="C9" s="66">
        <v>5</v>
      </c>
      <c r="D9" s="67">
        <v>8</v>
      </c>
      <c r="E9" s="67">
        <v>8</v>
      </c>
      <c r="F9" s="61">
        <f>SUM(C9:E9)</f>
        <v>21</v>
      </c>
    </row>
    <row r="10" spans="2:6" ht="12.75">
      <c r="B10" s="41" t="s">
        <v>11</v>
      </c>
      <c r="C10" s="66">
        <v>2</v>
      </c>
      <c r="D10" s="67">
        <v>4</v>
      </c>
      <c r="E10" s="67">
        <v>4</v>
      </c>
      <c r="F10" s="61">
        <f>SUM(C10:E10)</f>
        <v>10</v>
      </c>
    </row>
    <row r="11" spans="2:6" ht="12.75">
      <c r="B11" s="41" t="s">
        <v>12</v>
      </c>
      <c r="C11" s="48">
        <v>-1</v>
      </c>
      <c r="D11" s="49">
        <v>-2</v>
      </c>
      <c r="E11" s="49">
        <v>-2</v>
      </c>
      <c r="F11" s="50">
        <f>SUM(C11:E11)</f>
        <v>-5</v>
      </c>
    </row>
    <row r="12" spans="2:6" ht="12.75">
      <c r="B12" s="43" t="s">
        <v>30</v>
      </c>
      <c r="C12" s="68">
        <f>SUM(C9:C11)</f>
        <v>6</v>
      </c>
      <c r="D12" s="69">
        <f>SUM(D9:D11)</f>
        <v>10</v>
      </c>
      <c r="E12" s="69">
        <f>SUM(E9:E11)</f>
        <v>10</v>
      </c>
      <c r="F12" s="70">
        <f>SUM(F9:F11)</f>
        <v>26</v>
      </c>
    </row>
    <row r="13" spans="2:6" ht="12.75">
      <c r="B13" s="12"/>
      <c r="C13" s="18"/>
      <c r="D13" s="19"/>
      <c r="E13" s="19"/>
      <c r="F13" s="24"/>
    </row>
    <row r="14" spans="2:6" ht="12.75">
      <c r="B14" s="31" t="s">
        <v>4</v>
      </c>
      <c r="C14" s="32"/>
      <c r="D14" s="33"/>
      <c r="E14" s="33"/>
      <c r="F14" s="34"/>
    </row>
    <row r="15" spans="2:6" ht="12.75">
      <c r="B15" s="12" t="s">
        <v>13</v>
      </c>
      <c r="C15" s="51">
        <v>1500000</v>
      </c>
      <c r="D15" s="52">
        <v>1800000</v>
      </c>
      <c r="E15" s="52">
        <v>2500000</v>
      </c>
      <c r="F15" s="53">
        <f>SUM(C15:E15)</f>
        <v>5800000</v>
      </c>
    </row>
    <row r="16" spans="2:6" ht="12.75">
      <c r="B16" s="10" t="s">
        <v>8</v>
      </c>
      <c r="C16" s="62">
        <f>+C15/$F$15</f>
        <v>0.25862068965517243</v>
      </c>
      <c r="D16" s="63">
        <f>+D15/$F$15</f>
        <v>0.3103448275862069</v>
      </c>
      <c r="E16" s="63">
        <f>+E15/$F$15</f>
        <v>0.43103448275862066</v>
      </c>
      <c r="F16" s="71">
        <f>SUM(C16:E16)</f>
        <v>1</v>
      </c>
    </row>
    <row r="17" spans="2:6" ht="12.75">
      <c r="B17" s="10"/>
      <c r="C17" s="20"/>
      <c r="D17" s="21"/>
      <c r="E17" s="21"/>
      <c r="F17" s="17"/>
    </row>
    <row r="18" spans="2:6" ht="12.75">
      <c r="B18" s="13" t="s">
        <v>14</v>
      </c>
      <c r="C18" s="20"/>
      <c r="D18" s="21"/>
      <c r="E18" s="21"/>
      <c r="F18" s="17"/>
    </row>
    <row r="19" spans="2:6" ht="12.75">
      <c r="B19" s="10" t="s">
        <v>15</v>
      </c>
      <c r="C19" s="51">
        <v>1000000</v>
      </c>
      <c r="D19" s="52">
        <v>1400000</v>
      </c>
      <c r="E19" s="52">
        <v>1400000</v>
      </c>
      <c r="F19" s="53">
        <f>SUM(C19:E19)</f>
        <v>3800000</v>
      </c>
    </row>
    <row r="20" spans="2:6" ht="12.75">
      <c r="B20" s="10" t="s">
        <v>16</v>
      </c>
      <c r="C20" s="48">
        <v>200000</v>
      </c>
      <c r="D20" s="49">
        <v>100000</v>
      </c>
      <c r="E20" s="49">
        <v>100000</v>
      </c>
      <c r="F20" s="50">
        <f>SUM(C20:E20)</f>
        <v>400000</v>
      </c>
    </row>
    <row r="21" spans="2:6" ht="12.75">
      <c r="B21" s="35" t="s">
        <v>17</v>
      </c>
      <c r="C21" s="54">
        <f>SUM(C19:C20)</f>
        <v>1200000</v>
      </c>
      <c r="D21" s="55">
        <f>SUM(D19:D20)</f>
        <v>1500000</v>
      </c>
      <c r="E21" s="55">
        <f>SUM(E19:E20)</f>
        <v>1500000</v>
      </c>
      <c r="F21" s="56">
        <f>SUM(F19:F20)</f>
        <v>4200000</v>
      </c>
    </row>
    <row r="22" spans="2:6" ht="12.75">
      <c r="B22" s="14"/>
      <c r="C22" s="22"/>
      <c r="D22" s="23"/>
      <c r="E22" s="23"/>
      <c r="F22" s="17"/>
    </row>
    <row r="23" spans="2:6" ht="12.75">
      <c r="B23" s="14" t="s">
        <v>18</v>
      </c>
      <c r="C23" s="57">
        <f>+C15-C21</f>
        <v>300000</v>
      </c>
      <c r="D23" s="58">
        <f>+D15-D21</f>
        <v>300000</v>
      </c>
      <c r="E23" s="58">
        <f>+E15-E21</f>
        <v>1000000</v>
      </c>
      <c r="F23" s="53">
        <f>+F15-F21</f>
        <v>1600000</v>
      </c>
    </row>
    <row r="24" spans="2:6" ht="12.75">
      <c r="B24" s="14" t="s">
        <v>3</v>
      </c>
      <c r="C24" s="62">
        <f>MAX(0,MIN(1,C23/$F$23))</f>
        <v>0.1875</v>
      </c>
      <c r="D24" s="63">
        <f>MAX(0,MIN(1,D23/$F$23))</f>
        <v>0.1875</v>
      </c>
      <c r="E24" s="63">
        <f>MAX(0,MIN(1,E23/$F$23))</f>
        <v>0.625</v>
      </c>
      <c r="F24" s="71">
        <f>SUM(C24:E24)</f>
        <v>1</v>
      </c>
    </row>
    <row r="25" spans="2:6" ht="12.75">
      <c r="B25" s="14"/>
      <c r="C25" s="22"/>
      <c r="D25" s="23"/>
      <c r="E25" s="23"/>
      <c r="F25" s="17"/>
    </row>
    <row r="26" spans="2:6" ht="12.75">
      <c r="B26" s="14" t="s">
        <v>19</v>
      </c>
      <c r="C26" s="22"/>
      <c r="D26" s="23"/>
      <c r="E26" s="23"/>
      <c r="F26" s="17"/>
    </row>
    <row r="27" spans="2:6" ht="12.75">
      <c r="B27" s="10" t="s">
        <v>20</v>
      </c>
      <c r="C27" s="51">
        <v>105000</v>
      </c>
      <c r="D27" s="52">
        <v>120000</v>
      </c>
      <c r="E27" s="52">
        <v>235000</v>
      </c>
      <c r="F27" s="53">
        <f>SUM(C27:E27)</f>
        <v>460000</v>
      </c>
    </row>
    <row r="28" spans="2:6" ht="12.75">
      <c r="B28" s="10" t="s">
        <v>21</v>
      </c>
      <c r="C28" s="59">
        <v>150000</v>
      </c>
      <c r="D28" s="60">
        <v>125000</v>
      </c>
      <c r="E28" s="60">
        <v>275000</v>
      </c>
      <c r="F28" s="61">
        <f>SUM(C28:E28)</f>
        <v>550000</v>
      </c>
    </row>
    <row r="29" spans="2:6" ht="12.75">
      <c r="B29" s="10" t="s">
        <v>22</v>
      </c>
      <c r="C29" s="48">
        <v>80000</v>
      </c>
      <c r="D29" s="49">
        <v>190000</v>
      </c>
      <c r="E29" s="49">
        <v>140000</v>
      </c>
      <c r="F29" s="50">
        <f>SUM(C29:E29)</f>
        <v>410000</v>
      </c>
    </row>
    <row r="30" spans="2:6" ht="12.75">
      <c r="B30" s="35" t="s">
        <v>23</v>
      </c>
      <c r="C30" s="54">
        <f>SUM(C27:C29)</f>
        <v>335000</v>
      </c>
      <c r="D30" s="55">
        <f>SUM(D27:D29)</f>
        <v>435000</v>
      </c>
      <c r="E30" s="55">
        <f>SUM(E27:E29)</f>
        <v>650000</v>
      </c>
      <c r="F30" s="56">
        <f>SUM(F27:F29)</f>
        <v>1420000</v>
      </c>
    </row>
    <row r="31" spans="2:6" ht="12.75">
      <c r="B31" s="14"/>
      <c r="C31" s="25"/>
      <c r="D31" s="26"/>
      <c r="E31" s="26"/>
      <c r="F31" s="27"/>
    </row>
    <row r="32" spans="2:6" ht="12.75">
      <c r="B32" s="14" t="s">
        <v>24</v>
      </c>
      <c r="C32" s="57">
        <f>+C23-C30</f>
        <v>-35000</v>
      </c>
      <c r="D32" s="58">
        <f>+D23-D30</f>
        <v>-135000</v>
      </c>
      <c r="E32" s="58">
        <f>+E23-E30</f>
        <v>350000</v>
      </c>
      <c r="F32" s="53">
        <f>SUM(C32:E32)</f>
        <v>180000</v>
      </c>
    </row>
    <row r="33" spans="2:6" ht="12.75">
      <c r="B33" s="14" t="s">
        <v>3</v>
      </c>
      <c r="C33" s="62">
        <f>MAX(0,MIN(1,C32/$F$32))</f>
        <v>0</v>
      </c>
      <c r="D33" s="63">
        <f>MAX(0,MIN(1,D32/$F$32))</f>
        <v>0</v>
      </c>
      <c r="E33" s="63">
        <f>MAX(0,MIN(1,E32/$F$32))</f>
        <v>1</v>
      </c>
      <c r="F33" s="71">
        <f>SUM(C33:E33)</f>
        <v>1</v>
      </c>
    </row>
    <row r="34" spans="2:6" ht="12.75">
      <c r="B34" s="46"/>
      <c r="C34" s="25"/>
      <c r="D34" s="26"/>
      <c r="E34" s="26"/>
      <c r="F34" s="27"/>
    </row>
    <row r="35" spans="2:6" ht="12.75">
      <c r="B35" s="38" t="s">
        <v>5</v>
      </c>
      <c r="C35" s="39"/>
      <c r="D35" s="40"/>
      <c r="E35" s="40"/>
      <c r="F35" s="27"/>
    </row>
    <row r="36" spans="2:6" ht="12.75">
      <c r="B36" s="42"/>
      <c r="C36" s="36" t="str">
        <f>+C7</f>
        <v>[Segment Name]</v>
      </c>
      <c r="D36" s="37" t="str">
        <f>+D7</f>
        <v>[Segment Name]</v>
      </c>
      <c r="E36" s="37" t="str">
        <f>+E7</f>
        <v>[Segment Name]</v>
      </c>
      <c r="F36" s="27"/>
    </row>
    <row r="37" spans="2:6" ht="12.75">
      <c r="B37" s="13" t="s">
        <v>25</v>
      </c>
      <c r="C37" s="57">
        <f>+C27/C10</f>
        <v>52500</v>
      </c>
      <c r="D37" s="58">
        <f>+D27/D10</f>
        <v>30000</v>
      </c>
      <c r="E37" s="58">
        <f>+E27/E10</f>
        <v>58750</v>
      </c>
      <c r="F37" s="27"/>
    </row>
    <row r="38" spans="2:6" ht="12.75">
      <c r="B38" s="13" t="s">
        <v>26</v>
      </c>
      <c r="C38" s="57">
        <f>-C29/C11</f>
        <v>80000</v>
      </c>
      <c r="D38" s="58">
        <f>-D29/D11</f>
        <v>95000</v>
      </c>
      <c r="E38" s="58">
        <f>-E29/E11</f>
        <v>70000</v>
      </c>
      <c r="F38" s="44"/>
    </row>
    <row r="39" spans="2:6" ht="12.75">
      <c r="B39" s="13" t="s">
        <v>27</v>
      </c>
      <c r="C39" s="57">
        <f>+C28/C12</f>
        <v>25000</v>
      </c>
      <c r="D39" s="58">
        <f>+D28/D12</f>
        <v>12500</v>
      </c>
      <c r="E39" s="58">
        <f>+E28/E12</f>
        <v>27500</v>
      </c>
      <c r="F39" s="27"/>
    </row>
    <row r="40" spans="2:6" ht="13.5" thickBot="1">
      <c r="B40" s="47" t="s">
        <v>28</v>
      </c>
      <c r="C40" s="64">
        <f>+C32/C12</f>
        <v>-5833.333333333333</v>
      </c>
      <c r="D40" s="65">
        <f>+D32/D12</f>
        <v>-13500</v>
      </c>
      <c r="E40" s="65">
        <f>+E32/E12</f>
        <v>35000</v>
      </c>
      <c r="F40" s="45"/>
    </row>
    <row r="41" spans="2:6" ht="12.75">
      <c r="B41" s="15"/>
      <c r="C41" s="11"/>
      <c r="D41" s="16"/>
      <c r="E41" s="16"/>
      <c r="F41" s="16"/>
    </row>
    <row r="42" ht="15">
      <c r="C42" s="2"/>
    </row>
    <row r="43" ht="15">
      <c r="C43" s="2"/>
    </row>
    <row r="44" ht="15">
      <c r="C44" s="2"/>
    </row>
    <row r="46" ht="15">
      <c r="C46" s="2"/>
    </row>
    <row r="47" ht="15">
      <c r="C47" s="2"/>
    </row>
  </sheetData>
  <dataValidations count="2">
    <dataValidation allowBlank="1" showInputMessage="1" showErrorMessage="1" prompt="Plan numbers should be entered after the final fiscal year plan has been established&#10;" sqref="F34"/>
    <dataValidation allowBlank="1" showInputMessage="1" showErrorMessage="1" prompt="Actual numbers should be entered after the month-end close, to drive the variance analysis" sqref="F35:F36"/>
  </dataValidations>
  <printOptions horizontalCentered="1"/>
  <pageMargins left="0.75" right="0.75" top="0.75" bottom="0.75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2005-01-05T19:49:25Z</cp:lastPrinted>
  <dcterms:created xsi:type="dcterms:W3CDTF">2000-04-26T18:30:49Z</dcterms:created>
  <dcterms:modified xsi:type="dcterms:W3CDTF">2005-01-11T20:32:42Z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TC011507361033</vt:lpwstr>
  </property>
</Properties>
</file>