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6990" windowHeight="2655" activeTab="0"/>
  </bookViews>
  <sheets>
    <sheet name="Procurement Analysis Worksheet" sheetId="1" r:id="rId1"/>
    <sheet name="Annual Cost-Benefits Summary" sheetId="2" r:id="rId2"/>
  </sheets>
  <definedNames>
    <definedName name="_xlnm.Print_Area" localSheetId="0">'Procurement Analysis Worksheet'!$A$1:$H$49</definedName>
  </definedNames>
  <calcPr fullCalcOnLoad="1"/>
</workbook>
</file>

<file path=xl/sharedStrings.xml><?xml version="1.0" encoding="utf-8"?>
<sst xmlns="http://schemas.openxmlformats.org/spreadsheetml/2006/main" count="52" uniqueCount="48">
  <si>
    <t>Type of Purchase</t>
  </si>
  <si>
    <t>Capital</t>
  </si>
  <si>
    <t>Year 0</t>
  </si>
  <si>
    <t>Year 1</t>
  </si>
  <si>
    <t>Year 2</t>
  </si>
  <si>
    <t>Year 3</t>
  </si>
  <si>
    <t>Investment</t>
  </si>
  <si>
    <t>Benefits</t>
  </si>
  <si>
    <t>Signatures</t>
  </si>
  <si>
    <t>List Data:</t>
  </si>
  <si>
    <t>Notes</t>
  </si>
  <si>
    <t>Operating</t>
  </si>
  <si>
    <t>Procurement Analysis Worksheet</t>
  </si>
  <si>
    <t>Date of purchase request</t>
  </si>
  <si>
    <t>Requested by</t>
  </si>
  <si>
    <t>Description of purchase</t>
  </si>
  <si>
    <t>Type of purchase</t>
  </si>
  <si>
    <t>Delivery date requested</t>
  </si>
  <si>
    <t>Name of vendor</t>
  </si>
  <si>
    <t>If a formal contract is in place, indicate contract number here</t>
  </si>
  <si>
    <t>Vendor address</t>
  </si>
  <si>
    <t>Vendor contact number</t>
  </si>
  <si>
    <t>Vendor contact name and title</t>
  </si>
  <si>
    <t>Initial investment</t>
  </si>
  <si>
    <t>Implementation costs</t>
  </si>
  <si>
    <t>On-going support costs</t>
  </si>
  <si>
    <t>Training costs</t>
  </si>
  <si>
    <t>Other costs</t>
  </si>
  <si>
    <t>Total benefits realized</t>
  </si>
  <si>
    <t>Net present value</t>
  </si>
  <si>
    <t>Payback (in years)</t>
  </si>
  <si>
    <t>Cost of capital</t>
  </si>
  <si>
    <t>Requester</t>
  </si>
  <si>
    <t>Approver—Level 1</t>
  </si>
  <si>
    <t>Approver—Level 2 (if required)</t>
  </si>
  <si>
    <t>If request is denied, please indicate reason.</t>
  </si>
  <si>
    <t>Please provide any other notes regarding the procurement request.</t>
  </si>
  <si>
    <t>Net flow</t>
  </si>
  <si>
    <t>Procurement information</t>
  </si>
  <si>
    <t>Vendor information</t>
  </si>
  <si>
    <t>Total costs</t>
  </si>
  <si>
    <t>Cumulative costs</t>
  </si>
  <si>
    <t>Cumulative benefits</t>
  </si>
  <si>
    <t>Cumulative net</t>
  </si>
  <si>
    <t>Financial measures</t>
  </si>
  <si>
    <t>[Company Name]</t>
  </si>
  <si>
    <t>[Date]</t>
  </si>
  <si>
    <t xml:space="preserve">Gray cells are calculated for you. You do not need to enter anything into them.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</si>
</sst>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mm/dd/yy"/>
    <numFmt numFmtId="167" formatCode="_(&quot;$&quot;* #,##0_);_(&quot;$&quot;* \(#,##0\);_(&quot;$&quot;* &quot;-&quot;??_);_(@_)"/>
    <numFmt numFmtId="168" formatCode="[$-409]dddd\,\ mmmm\ dd\,\ yyyy"/>
  </numFmts>
  <fonts count="10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.25"/>
      <name val="Arial"/>
      <family val="0"/>
    </font>
    <font>
      <sz val="8.25"/>
      <name val="Arial"/>
      <family val="0"/>
    </font>
    <font>
      <sz val="9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dashed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dotted"/>
      <top style="medium"/>
      <bottom style="thin"/>
    </border>
    <border>
      <left style="medium"/>
      <right style="dotted"/>
      <top style="medium"/>
      <bottom>
        <color indexed="63"/>
      </bottom>
    </border>
    <border>
      <left style="dashed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6" fontId="0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left"/>
    </xf>
    <xf numFmtId="164" fontId="0" fillId="2" borderId="0" xfId="0" applyNumberFormat="1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 horizontal="left"/>
    </xf>
    <xf numFmtId="10" fontId="0" fillId="2" borderId="0" xfId="0" applyNumberFormat="1" applyFont="1" applyFill="1" applyBorder="1" applyAlignment="1">
      <alignment horizontal="left"/>
    </xf>
    <xf numFmtId="38" fontId="0" fillId="2" borderId="0" xfId="0" applyNumberFormat="1" applyFont="1" applyFill="1" applyBorder="1" applyAlignment="1">
      <alignment horizontal="left"/>
    </xf>
    <xf numFmtId="0" fontId="0" fillId="2" borderId="0" xfId="0" applyFont="1" applyFill="1" applyAlignment="1">
      <alignment horizontal="center"/>
    </xf>
    <xf numFmtId="38" fontId="0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40" fontId="4" fillId="2" borderId="0" xfId="0" applyNumberFormat="1" applyFont="1" applyFill="1" applyBorder="1" applyAlignment="1">
      <alignment horizontal="center"/>
    </xf>
    <xf numFmtId="9" fontId="4" fillId="2" borderId="0" xfId="0" applyNumberFormat="1" applyFont="1" applyFill="1" applyBorder="1" applyAlignment="1">
      <alignment horizontal="left"/>
    </xf>
    <xf numFmtId="9" fontId="0" fillId="2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166" fontId="2" fillId="2" borderId="0" xfId="0" applyNumberFormat="1" applyFont="1" applyFill="1" applyBorder="1" applyAlignment="1">
      <alignment horizontal="left"/>
    </xf>
    <xf numFmtId="14" fontId="6" fillId="2" borderId="0" xfId="0" applyNumberFormat="1" applyFont="1" applyFill="1" applyAlignment="1">
      <alignment/>
    </xf>
    <xf numFmtId="0" fontId="0" fillId="2" borderId="5" xfId="0" applyFont="1" applyFill="1" applyBorder="1" applyAlignment="1">
      <alignment horizontal="left" vertical="top"/>
    </xf>
    <xf numFmtId="49" fontId="2" fillId="2" borderId="6" xfId="0" applyNumberFormat="1" applyFont="1" applyFill="1" applyBorder="1" applyAlignment="1">
      <alignment horizontal="left" vertical="top" wrapText="1"/>
    </xf>
    <xf numFmtId="49" fontId="2" fillId="2" borderId="7" xfId="0" applyNumberFormat="1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/>
    </xf>
    <xf numFmtId="0" fontId="0" fillId="2" borderId="9" xfId="0" applyFont="1" applyFill="1" applyBorder="1" applyAlignment="1">
      <alignment horizontal="left" vertical="top"/>
    </xf>
    <xf numFmtId="0" fontId="0" fillId="2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indent="1"/>
    </xf>
    <xf numFmtId="0" fontId="0" fillId="2" borderId="10" xfId="0" applyFont="1" applyFill="1" applyBorder="1" applyAlignment="1">
      <alignment horizontal="left" vertical="top" indent="1"/>
    </xf>
    <xf numFmtId="6" fontId="2" fillId="2" borderId="11" xfId="0" applyNumberFormat="1" applyFont="1" applyFill="1" applyBorder="1" applyAlignment="1">
      <alignment horizontal="right" vertical="top"/>
    </xf>
    <xf numFmtId="6" fontId="2" fillId="2" borderId="12" xfId="0" applyNumberFormat="1" applyFont="1" applyFill="1" applyBorder="1" applyAlignment="1">
      <alignment horizontal="right" vertical="top"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2" borderId="10" xfId="0" applyFont="1" applyFill="1" applyBorder="1" applyAlignment="1">
      <alignment horizontal="left" vertical="top" wrapText="1"/>
    </xf>
    <xf numFmtId="0" fontId="0" fillId="2" borderId="13" xfId="0" applyFont="1" applyFill="1" applyBorder="1" applyAlignment="1">
      <alignment horizontal="left" vertical="top" wrapText="1"/>
    </xf>
    <xf numFmtId="0" fontId="1" fillId="3" borderId="14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/>
    </xf>
    <xf numFmtId="6" fontId="2" fillId="3" borderId="16" xfId="0" applyNumberFormat="1" applyFont="1" applyFill="1" applyBorder="1" applyAlignment="1">
      <alignment horizontal="center"/>
    </xf>
    <xf numFmtId="6" fontId="2" fillId="3" borderId="17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 vertical="top"/>
    </xf>
    <xf numFmtId="6" fontId="2" fillId="3" borderId="18" xfId="0" applyNumberFormat="1" applyFont="1" applyFill="1" applyBorder="1" applyAlignment="1">
      <alignment horizontal="center"/>
    </xf>
    <xf numFmtId="6" fontId="2" fillId="3" borderId="19" xfId="0" applyNumberFormat="1" applyFont="1" applyFill="1" applyBorder="1" applyAlignment="1">
      <alignment horizontal="center"/>
    </xf>
    <xf numFmtId="167" fontId="0" fillId="3" borderId="15" xfId="17" applyNumberFormat="1" applyFont="1" applyFill="1" applyBorder="1" applyAlignment="1">
      <alignment/>
    </xf>
    <xf numFmtId="0" fontId="0" fillId="3" borderId="14" xfId="0" applyFont="1" applyFill="1" applyBorder="1" applyAlignment="1">
      <alignment horizontal="left" vertical="top"/>
    </xf>
    <xf numFmtId="0" fontId="0" fillId="3" borderId="15" xfId="0" applyFont="1" applyFill="1" applyBorder="1" applyAlignment="1">
      <alignment horizontal="left" vertical="top"/>
    </xf>
    <xf numFmtId="0" fontId="6" fillId="3" borderId="20" xfId="0" applyFont="1" applyFill="1" applyBorder="1" applyAlignment="1">
      <alignment horizontal="left" vertical="top"/>
    </xf>
    <xf numFmtId="0" fontId="6" fillId="3" borderId="20" xfId="0" applyFont="1" applyFill="1" applyBorder="1" applyAlignment="1">
      <alignment/>
    </xf>
    <xf numFmtId="0" fontId="6" fillId="3" borderId="21" xfId="0" applyFont="1" applyFill="1" applyBorder="1" applyAlignment="1">
      <alignment horizontal="left" vertical="top"/>
    </xf>
    <xf numFmtId="0" fontId="6" fillId="3" borderId="22" xfId="0" applyFont="1" applyFill="1" applyBorder="1" applyAlignment="1">
      <alignment/>
    </xf>
    <xf numFmtId="0" fontId="6" fillId="3" borderId="2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 vertical="top" indent="1"/>
    </xf>
    <xf numFmtId="49" fontId="2" fillId="2" borderId="6" xfId="0" applyNumberFormat="1" applyFont="1" applyFill="1" applyBorder="1" applyAlignment="1">
      <alignment horizontal="left" vertical="top" wrapText="1"/>
    </xf>
    <xf numFmtId="49" fontId="2" fillId="2" borderId="7" xfId="0" applyNumberFormat="1" applyFont="1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49" fontId="2" fillId="2" borderId="23" xfId="0" applyNumberFormat="1" applyFont="1" applyFill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166" fontId="2" fillId="2" borderId="6" xfId="0" applyNumberFormat="1" applyFont="1" applyFill="1" applyBorder="1" applyAlignment="1">
      <alignment horizontal="left" vertical="top"/>
    </xf>
    <xf numFmtId="166" fontId="2" fillId="2" borderId="7" xfId="0" applyNumberFormat="1" applyFont="1" applyFill="1" applyBorder="1" applyAlignment="1">
      <alignment horizontal="left" vertical="top"/>
    </xf>
    <xf numFmtId="49" fontId="2" fillId="2" borderId="6" xfId="0" applyNumberFormat="1" applyFont="1" applyFill="1" applyBorder="1" applyAlignment="1">
      <alignment horizontal="left" vertical="top"/>
    </xf>
    <xf numFmtId="49" fontId="2" fillId="2" borderId="7" xfId="0" applyNumberFormat="1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166" fontId="2" fillId="2" borderId="23" xfId="0" applyNumberFormat="1" applyFont="1" applyFill="1" applyBorder="1" applyAlignment="1">
      <alignment horizontal="left" vertical="top"/>
    </xf>
    <xf numFmtId="166" fontId="2" fillId="2" borderId="24" xfId="0" applyNumberFormat="1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2" borderId="25" xfId="0" applyFont="1" applyFill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6" fontId="0" fillId="0" borderId="11" xfId="17" applyNumberFormat="1" applyFont="1" applyFill="1" applyBorder="1" applyAlignment="1">
      <alignment horizontal="right"/>
    </xf>
    <xf numFmtId="6" fontId="0" fillId="0" borderId="12" xfId="17" applyNumberFormat="1" applyFont="1" applyFill="1" applyBorder="1" applyAlignment="1">
      <alignment horizontal="right"/>
    </xf>
    <xf numFmtId="38" fontId="0" fillId="0" borderId="11" xfId="17" applyNumberFormat="1" applyFont="1" applyFill="1" applyBorder="1" applyAlignment="1">
      <alignment horizontal="right"/>
    </xf>
    <xf numFmtId="38" fontId="0" fillId="0" borderId="12" xfId="17" applyNumberFormat="1" applyFont="1" applyFill="1" applyBorder="1" applyAlignment="1">
      <alignment horizontal="right"/>
    </xf>
    <xf numFmtId="6" fontId="0" fillId="4" borderId="25" xfId="17" applyNumberFormat="1" applyFont="1" applyFill="1" applyBorder="1" applyAlignment="1">
      <alignment horizontal="right"/>
    </xf>
    <xf numFmtId="6" fontId="0" fillId="4" borderId="26" xfId="17" applyNumberFormat="1" applyFont="1" applyFill="1" applyBorder="1" applyAlignment="1">
      <alignment horizontal="right"/>
    </xf>
    <xf numFmtId="6" fontId="0" fillId="4" borderId="0" xfId="17" applyNumberFormat="1" applyFont="1" applyFill="1" applyBorder="1" applyAlignment="1">
      <alignment horizontal="right"/>
    </xf>
    <xf numFmtId="6" fontId="0" fillId="4" borderId="11" xfId="0" applyNumberFormat="1" applyFont="1" applyFill="1" applyBorder="1" applyAlignment="1">
      <alignment horizontal="right" vertical="top"/>
    </xf>
    <xf numFmtId="6" fontId="0" fillId="2" borderId="11" xfId="0" applyNumberFormat="1" applyFont="1" applyFill="1" applyBorder="1" applyAlignment="1">
      <alignment horizontal="right" vertical="top"/>
    </xf>
    <xf numFmtId="6" fontId="0" fillId="2" borderId="12" xfId="0" applyNumberFormat="1" applyFont="1" applyFill="1" applyBorder="1" applyAlignment="1">
      <alignment horizontal="right" vertical="top"/>
    </xf>
    <xf numFmtId="38" fontId="0" fillId="4" borderId="11" xfId="0" applyNumberFormat="1" applyFont="1" applyFill="1" applyBorder="1" applyAlignment="1">
      <alignment horizontal="right" vertical="top"/>
    </xf>
    <xf numFmtId="38" fontId="0" fillId="4" borderId="12" xfId="0" applyNumberFormat="1" applyFont="1" applyFill="1" applyBorder="1" applyAlignment="1">
      <alignment horizontal="right" vertical="top"/>
    </xf>
    <xf numFmtId="6" fontId="0" fillId="4" borderId="25" xfId="0" applyNumberFormat="1" applyFont="1" applyFill="1" applyBorder="1" applyAlignment="1">
      <alignment horizontal="right" vertical="top"/>
    </xf>
    <xf numFmtId="9" fontId="0" fillId="0" borderId="12" xfId="19" applyFont="1" applyFill="1" applyBorder="1" applyAlignment="1">
      <alignment horizontal="right"/>
    </xf>
    <xf numFmtId="6" fontId="0" fillId="4" borderId="12" xfId="17" applyNumberFormat="1" applyFont="1" applyFill="1" applyBorder="1" applyAlignment="1">
      <alignment horizontal="right"/>
    </xf>
    <xf numFmtId="2" fontId="0" fillId="4" borderId="26" xfId="17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Annual cost/benefit summary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875"/>
          <c:y val="0.1115"/>
          <c:w val="0.75275"/>
          <c:h val="0.7805"/>
        </c:manualLayout>
      </c:layout>
      <c:lineChart>
        <c:grouping val="standard"/>
        <c:varyColors val="0"/>
        <c:ser>
          <c:idx val="0"/>
          <c:order val="0"/>
          <c:tx>
            <c:v>Cumulative Benefits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'Procurement Analysis Worksheet'!$C$20:$F$20</c:f>
              <c:strCache>
                <c:ptCount val="4"/>
                <c:pt idx="0">
                  <c:v>Year 0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</c:strCache>
            </c:strRef>
          </c:cat>
          <c:val>
            <c:numRef>
              <c:f>'Procurement Analysis Worksheet'!$C$31:$F$31</c:f>
              <c:numCache>
                <c:ptCount val="4"/>
                <c:pt idx="0">
                  <c:v>0</c:v>
                </c:pt>
                <c:pt idx="1">
                  <c:v>1243675</c:v>
                </c:pt>
                <c:pt idx="2">
                  <c:v>2518675</c:v>
                </c:pt>
                <c:pt idx="3">
                  <c:v>3861655</c:v>
                </c:pt>
              </c:numCache>
            </c:numRef>
          </c:val>
          <c:smooth val="0"/>
        </c:ser>
        <c:ser>
          <c:idx val="1"/>
          <c:order val="1"/>
          <c:tx>
            <c:v>Cumulative Costs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'Procurement Analysis Worksheet'!$C$20:$F$20</c:f>
              <c:strCache>
                <c:ptCount val="4"/>
                <c:pt idx="0">
                  <c:v>Year 0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</c:strCache>
            </c:strRef>
          </c:cat>
          <c:val>
            <c:numRef>
              <c:f>'Procurement Analysis Worksheet'!$C$27:$F$27</c:f>
              <c:numCache>
                <c:ptCount val="4"/>
                <c:pt idx="0">
                  <c:v>1650000</c:v>
                </c:pt>
                <c:pt idx="1">
                  <c:v>1775000</c:v>
                </c:pt>
                <c:pt idx="2">
                  <c:v>1900000</c:v>
                </c:pt>
                <c:pt idx="3">
                  <c:v>2025000</c:v>
                </c:pt>
              </c:numCache>
            </c:numRef>
          </c:val>
          <c:smooth val="0"/>
        </c:ser>
        <c:marker val="1"/>
        <c:axId val="43552179"/>
        <c:axId val="56425292"/>
      </c:lineChart>
      <c:catAx>
        <c:axId val="43552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425292"/>
        <c:crosses val="autoZero"/>
        <c:auto val="1"/>
        <c:lblOffset val="100"/>
        <c:noMultiLvlLbl val="0"/>
      </c:catAx>
      <c:valAx>
        <c:axId val="564252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5521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325"/>
          <c:y val="0.916"/>
          <c:w val="0.403"/>
          <c:h val="0.065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Chart 1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K99"/>
  <sheetViews>
    <sheetView tabSelected="1" workbookViewId="0" topLeftCell="A1">
      <selection activeCell="E40" sqref="E40"/>
    </sheetView>
  </sheetViews>
  <sheetFormatPr defaultColWidth="9.140625" defaultRowHeight="12.75"/>
  <cols>
    <col min="1" max="1" width="5.00390625" style="7" customWidth="1"/>
    <col min="2" max="2" width="27.140625" style="7" customWidth="1"/>
    <col min="3" max="4" width="22.57421875" style="7" customWidth="1"/>
    <col min="5" max="6" width="21.00390625" style="7" customWidth="1"/>
    <col min="7" max="7" width="15.8515625" style="7" customWidth="1"/>
    <col min="8" max="8" width="16.421875" style="3" customWidth="1"/>
    <col min="9" max="9" width="8.7109375" style="17" customWidth="1"/>
    <col min="10" max="10" width="10.57421875" style="12" customWidth="1"/>
    <col min="11" max="11" width="16.8515625" style="12" customWidth="1"/>
    <col min="12" max="16384" width="9.140625" style="12" customWidth="1"/>
  </cols>
  <sheetData>
    <row r="1" spans="2:11" s="2" customFormat="1" ht="15.75">
      <c r="B1" s="1" t="s">
        <v>45</v>
      </c>
      <c r="E1" s="4"/>
      <c r="F1" s="4"/>
      <c r="J1" s="24" t="s">
        <v>9</v>
      </c>
      <c r="K1" s="25" t="s">
        <v>0</v>
      </c>
    </row>
    <row r="2" spans="2:11" s="2" customFormat="1" ht="15.75">
      <c r="B2" s="1" t="s">
        <v>12</v>
      </c>
      <c r="E2" s="4"/>
      <c r="F2" s="4"/>
      <c r="J2" s="26"/>
      <c r="K2" s="27" t="s">
        <v>1</v>
      </c>
    </row>
    <row r="3" spans="2:11" s="2" customFormat="1" ht="15">
      <c r="B3" s="29" t="s">
        <v>46</v>
      </c>
      <c r="E3" s="4"/>
      <c r="F3" s="4"/>
      <c r="J3" s="26"/>
      <c r="K3" s="27" t="s">
        <v>11</v>
      </c>
    </row>
    <row r="4" spans="2:11" s="2" customFormat="1" ht="15">
      <c r="B4" s="29"/>
      <c r="E4" s="4"/>
      <c r="F4" s="4"/>
      <c r="J4" s="4"/>
      <c r="K4" s="3"/>
    </row>
    <row r="5" spans="1:9" s="2" customFormat="1" ht="13.5" thickBot="1">
      <c r="A5" s="4"/>
      <c r="B5" s="7" t="s">
        <v>47</v>
      </c>
      <c r="C5" s="3"/>
      <c r="E5" s="4"/>
      <c r="F5" s="4"/>
      <c r="H5" s="17"/>
      <c r="I5" s="17"/>
    </row>
    <row r="6" spans="1:7" ht="15">
      <c r="A6" s="5"/>
      <c r="B6" s="59" t="s">
        <v>38</v>
      </c>
      <c r="C6" s="44"/>
      <c r="D6" s="45"/>
      <c r="E6" s="6"/>
      <c r="F6" s="6"/>
      <c r="G6" s="6"/>
    </row>
    <row r="7" spans="2:4" ht="12.75">
      <c r="B7" s="30" t="s">
        <v>13</v>
      </c>
      <c r="C7" s="71"/>
      <c r="D7" s="72"/>
    </row>
    <row r="8" spans="2:4" ht="12.75">
      <c r="B8" s="30" t="s">
        <v>14</v>
      </c>
      <c r="C8" s="73"/>
      <c r="D8" s="74"/>
    </row>
    <row r="9" spans="2:4" ht="51" customHeight="1">
      <c r="B9" s="30" t="s">
        <v>15</v>
      </c>
      <c r="C9" s="62"/>
      <c r="D9" s="63"/>
    </row>
    <row r="10" spans="2:4" ht="12.75">
      <c r="B10" s="30" t="s">
        <v>16</v>
      </c>
      <c r="C10" s="75"/>
      <c r="D10" s="76"/>
    </row>
    <row r="11" spans="2:4" ht="13.5" thickBot="1">
      <c r="B11" s="33" t="s">
        <v>17</v>
      </c>
      <c r="C11" s="77"/>
      <c r="D11" s="78"/>
    </row>
    <row r="12" spans="2:4" ht="13.5" thickBot="1">
      <c r="B12" s="5"/>
      <c r="C12" s="28"/>
      <c r="D12" s="28"/>
    </row>
    <row r="13" spans="2:4" ht="15">
      <c r="B13" s="59" t="s">
        <v>39</v>
      </c>
      <c r="C13" s="44"/>
      <c r="D13" s="45"/>
    </row>
    <row r="14" spans="2:4" ht="12.75">
      <c r="B14" s="34" t="s">
        <v>18</v>
      </c>
      <c r="C14" s="62"/>
      <c r="D14" s="63"/>
    </row>
    <row r="15" spans="2:4" ht="25.5">
      <c r="B15" s="35" t="s">
        <v>19</v>
      </c>
      <c r="C15" s="31"/>
      <c r="D15" s="32"/>
    </row>
    <row r="16" spans="2:4" ht="12.75">
      <c r="B16" s="34" t="s">
        <v>20</v>
      </c>
      <c r="C16" s="62"/>
      <c r="D16" s="64"/>
    </row>
    <row r="17" spans="2:4" ht="12.75">
      <c r="B17" s="30" t="s">
        <v>21</v>
      </c>
      <c r="C17" s="62"/>
      <c r="D17" s="63"/>
    </row>
    <row r="18" spans="2:4" ht="13.5" thickBot="1">
      <c r="B18" s="33" t="s">
        <v>22</v>
      </c>
      <c r="C18" s="65"/>
      <c r="D18" s="66"/>
    </row>
    <row r="19" spans="2:4" ht="13.5" thickBot="1">
      <c r="B19" s="5"/>
      <c r="C19" s="19"/>
      <c r="D19" s="19"/>
    </row>
    <row r="20" spans="2:6" ht="15">
      <c r="B20" s="58" t="s">
        <v>6</v>
      </c>
      <c r="C20" s="46" t="s">
        <v>2</v>
      </c>
      <c r="D20" s="46" t="s">
        <v>3</v>
      </c>
      <c r="E20" s="46" t="s">
        <v>4</v>
      </c>
      <c r="F20" s="47" t="s">
        <v>5</v>
      </c>
    </row>
    <row r="21" spans="2:6" ht="12.75">
      <c r="B21" s="36" t="s">
        <v>23</v>
      </c>
      <c r="C21" s="83">
        <v>1200000</v>
      </c>
      <c r="D21" s="83">
        <v>0</v>
      </c>
      <c r="E21" s="83">
        <v>0</v>
      </c>
      <c r="F21" s="84">
        <v>0</v>
      </c>
    </row>
    <row r="22" spans="2:7" ht="12.75">
      <c r="B22" s="36" t="s">
        <v>24</v>
      </c>
      <c r="C22" s="85">
        <v>400000</v>
      </c>
      <c r="D22" s="85">
        <v>0</v>
      </c>
      <c r="E22" s="85">
        <v>0</v>
      </c>
      <c r="F22" s="86">
        <v>0</v>
      </c>
      <c r="G22" s="10"/>
    </row>
    <row r="23" spans="1:7" ht="12.75">
      <c r="A23" s="5"/>
      <c r="B23" s="36" t="s">
        <v>25</v>
      </c>
      <c r="C23" s="85">
        <v>0</v>
      </c>
      <c r="D23" s="85">
        <v>100000</v>
      </c>
      <c r="E23" s="85">
        <v>100000</v>
      </c>
      <c r="F23" s="86">
        <v>100000</v>
      </c>
      <c r="G23" s="23"/>
    </row>
    <row r="24" spans="2:7" ht="12.75">
      <c r="B24" s="36" t="s">
        <v>26</v>
      </c>
      <c r="C24" s="85">
        <v>50000</v>
      </c>
      <c r="D24" s="85">
        <v>25000</v>
      </c>
      <c r="E24" s="85">
        <v>25000</v>
      </c>
      <c r="F24" s="86">
        <v>25000</v>
      </c>
      <c r="G24" s="23"/>
    </row>
    <row r="25" spans="2:7" ht="12.75">
      <c r="B25" s="36" t="s">
        <v>27</v>
      </c>
      <c r="C25" s="85">
        <v>0</v>
      </c>
      <c r="D25" s="85">
        <v>0</v>
      </c>
      <c r="E25" s="85">
        <v>0</v>
      </c>
      <c r="F25" s="86">
        <v>0</v>
      </c>
      <c r="G25" s="23"/>
    </row>
    <row r="26" spans="2:7" ht="13.5" thickBot="1">
      <c r="B26" s="48" t="s">
        <v>40</v>
      </c>
      <c r="C26" s="87">
        <f>SUM(C21:C25)</f>
        <v>1650000</v>
      </c>
      <c r="D26" s="87">
        <f>SUM(D21:D25)</f>
        <v>125000</v>
      </c>
      <c r="E26" s="87">
        <f>SUM(E21:E25)</f>
        <v>125000</v>
      </c>
      <c r="F26" s="88">
        <f>SUM(F21:F25)</f>
        <v>125000</v>
      </c>
      <c r="G26" s="23"/>
    </row>
    <row r="27" spans="2:7" ht="12.75">
      <c r="B27" s="60" t="s">
        <v>41</v>
      </c>
      <c r="C27" s="89">
        <f>C26</f>
        <v>1650000</v>
      </c>
      <c r="D27" s="89">
        <f>C27+D26</f>
        <v>1775000</v>
      </c>
      <c r="E27" s="89">
        <f>D27+E26</f>
        <v>1900000</v>
      </c>
      <c r="F27" s="89">
        <f>E27+F26</f>
        <v>2025000</v>
      </c>
      <c r="G27" s="23"/>
    </row>
    <row r="28" spans="2:7" ht="13.5" thickBot="1">
      <c r="B28" s="23"/>
      <c r="C28" s="23"/>
      <c r="D28" s="23"/>
      <c r="E28" s="23"/>
      <c r="F28" s="23"/>
      <c r="G28" s="23"/>
    </row>
    <row r="29" spans="2:7" ht="15">
      <c r="B29" s="57" t="s">
        <v>7</v>
      </c>
      <c r="C29" s="50" t="s">
        <v>2</v>
      </c>
      <c r="D29" s="50" t="s">
        <v>3</v>
      </c>
      <c r="E29" s="50" t="s">
        <v>4</v>
      </c>
      <c r="F29" s="51" t="s">
        <v>5</v>
      </c>
      <c r="G29" s="23"/>
    </row>
    <row r="30" spans="2:7" ht="12.75">
      <c r="B30" s="37" t="s">
        <v>28</v>
      </c>
      <c r="C30" s="91">
        <v>0</v>
      </c>
      <c r="D30" s="91">
        <v>1243675</v>
      </c>
      <c r="E30" s="91">
        <v>1275000</v>
      </c>
      <c r="F30" s="92">
        <v>1342980</v>
      </c>
      <c r="G30" s="23"/>
    </row>
    <row r="31" spans="2:7" ht="12.75">
      <c r="B31" s="61" t="s">
        <v>42</v>
      </c>
      <c r="C31" s="90">
        <f>C30</f>
        <v>0</v>
      </c>
      <c r="D31" s="90">
        <f>C31+D30</f>
        <v>1243675</v>
      </c>
      <c r="E31" s="90">
        <f>D31+E30</f>
        <v>2518675</v>
      </c>
      <c r="F31" s="90">
        <f>E31+F30</f>
        <v>3861655</v>
      </c>
      <c r="G31" s="23"/>
    </row>
    <row r="32" spans="2:7" ht="12.75">
      <c r="B32" s="37"/>
      <c r="C32" s="38"/>
      <c r="D32" s="38"/>
      <c r="E32" s="38"/>
      <c r="F32" s="39"/>
      <c r="G32" s="23"/>
    </row>
    <row r="33" spans="1:7" ht="12.75">
      <c r="A33" s="5"/>
      <c r="B33" s="37" t="s">
        <v>37</v>
      </c>
      <c r="C33" s="93">
        <f>C30-C26</f>
        <v>-1650000</v>
      </c>
      <c r="D33" s="93">
        <f>D30-D26</f>
        <v>1118675</v>
      </c>
      <c r="E33" s="93">
        <f>E30-E26</f>
        <v>1150000</v>
      </c>
      <c r="F33" s="94">
        <f>F30-F26</f>
        <v>1217980</v>
      </c>
      <c r="G33" s="23"/>
    </row>
    <row r="34" spans="2:7" ht="13.5" thickBot="1">
      <c r="B34" s="49" t="s">
        <v>43</v>
      </c>
      <c r="C34" s="95">
        <f>C33</f>
        <v>-1650000</v>
      </c>
      <c r="D34" s="87">
        <f>C34+D33</f>
        <v>-531325</v>
      </c>
      <c r="E34" s="87">
        <f>D34+E33</f>
        <v>618675</v>
      </c>
      <c r="F34" s="88">
        <f>E34+F33</f>
        <v>1836655</v>
      </c>
      <c r="G34" s="23"/>
    </row>
    <row r="35" spans="2:7" ht="13.5" thickBot="1">
      <c r="B35" s="23"/>
      <c r="C35" s="23"/>
      <c r="D35" s="23"/>
      <c r="E35" s="23"/>
      <c r="F35" s="23"/>
      <c r="G35" s="23"/>
    </row>
    <row r="36" spans="2:7" ht="15">
      <c r="B36" s="56" t="s">
        <v>44</v>
      </c>
      <c r="C36" s="52"/>
      <c r="D36" s="13"/>
      <c r="E36" s="13"/>
      <c r="F36" s="13"/>
      <c r="G36" s="13"/>
    </row>
    <row r="37" spans="2:7" ht="12.75">
      <c r="B37" s="40" t="s">
        <v>31</v>
      </c>
      <c r="C37" s="96">
        <v>0.15</v>
      </c>
      <c r="D37" s="13"/>
      <c r="E37" s="13"/>
      <c r="F37" s="13"/>
      <c r="G37" s="13"/>
    </row>
    <row r="38" spans="2:7" ht="12.75">
      <c r="B38" s="40" t="s">
        <v>29</v>
      </c>
      <c r="C38" s="97">
        <f>NPV($C$37,D33,E33,F33)+C33</f>
        <v>993167.7077340349</v>
      </c>
      <c r="D38" s="23"/>
      <c r="E38" s="23"/>
      <c r="F38" s="23"/>
      <c r="G38" s="23"/>
    </row>
    <row r="39" spans="1:7" ht="13.5" thickBot="1">
      <c r="A39" s="5"/>
      <c r="B39" s="41" t="s">
        <v>30</v>
      </c>
      <c r="C39" s="98">
        <f>IF(F34&lt;=0,"After Year 3",IF(E34&lt;=0,(F33-F34)/F33+2,IF(D34&lt;=0,(E33-E34)/E33+1,IF(C33&lt;=0,(D33-D34)/D33,(C26)/D30))))</f>
        <v>1.4620217391304346</v>
      </c>
      <c r="D39" s="23"/>
      <c r="E39" s="23"/>
      <c r="F39" s="23"/>
      <c r="G39" s="23"/>
    </row>
    <row r="40" spans="1:7" ht="13.5" thickBot="1">
      <c r="A40" s="8"/>
      <c r="B40" s="23"/>
      <c r="C40" s="23"/>
      <c r="D40" s="23"/>
      <c r="E40" s="23"/>
      <c r="F40" s="23"/>
      <c r="G40" s="23"/>
    </row>
    <row r="41" spans="2:7" ht="15.75" thickBot="1">
      <c r="B41" s="55" t="s">
        <v>8</v>
      </c>
      <c r="C41" s="53"/>
      <c r="D41" s="54"/>
      <c r="E41" s="23"/>
      <c r="F41" s="23"/>
      <c r="G41" s="23"/>
    </row>
    <row r="42" spans="2:7" ht="42" customHeight="1">
      <c r="B42" s="42" t="s">
        <v>32</v>
      </c>
      <c r="C42" s="79"/>
      <c r="D42" s="80"/>
      <c r="E42" s="55" t="s">
        <v>10</v>
      </c>
      <c r="F42" s="53"/>
      <c r="G42" s="54"/>
    </row>
    <row r="43" spans="2:7" ht="42" customHeight="1">
      <c r="B43" s="42" t="s">
        <v>33</v>
      </c>
      <c r="C43" s="79"/>
      <c r="D43" s="80"/>
      <c r="E43" s="42" t="s">
        <v>35</v>
      </c>
      <c r="F43" s="67"/>
      <c r="G43" s="68"/>
    </row>
    <row r="44" spans="2:7" ht="42" customHeight="1" thickBot="1">
      <c r="B44" s="43" t="s">
        <v>34</v>
      </c>
      <c r="C44" s="81"/>
      <c r="D44" s="82"/>
      <c r="E44" s="43" t="s">
        <v>36</v>
      </c>
      <c r="F44" s="69"/>
      <c r="G44" s="70"/>
    </row>
    <row r="45" spans="2:7" ht="12.75">
      <c r="B45" s="23"/>
      <c r="C45" s="23"/>
      <c r="D45" s="23"/>
      <c r="E45" s="23"/>
      <c r="F45" s="23"/>
      <c r="G45" s="23"/>
    </row>
    <row r="46" spans="2:7" ht="12.75">
      <c r="B46" s="12"/>
      <c r="C46" s="12"/>
      <c r="D46" s="12"/>
      <c r="E46" s="14"/>
      <c r="F46" s="14"/>
      <c r="G46" s="14"/>
    </row>
    <row r="47" spans="2:4" ht="42" customHeight="1">
      <c r="B47" s="12"/>
      <c r="C47" s="12"/>
      <c r="D47" s="12"/>
    </row>
    <row r="48" spans="2:8" ht="12.75">
      <c r="B48" s="12"/>
      <c r="C48" s="12"/>
      <c r="D48" s="12"/>
      <c r="F48" s="22"/>
      <c r="G48" s="14"/>
      <c r="H48" s="11"/>
    </row>
    <row r="49" spans="2:8" ht="12.75">
      <c r="B49" s="15"/>
      <c r="C49" s="14"/>
      <c r="D49" s="14"/>
      <c r="F49" s="22"/>
      <c r="G49" s="14"/>
      <c r="H49" s="11"/>
    </row>
    <row r="50" spans="2:8" ht="12.75">
      <c r="B50" s="15"/>
      <c r="C50" s="14"/>
      <c r="D50" s="14"/>
      <c r="F50" s="22"/>
      <c r="G50" s="14"/>
      <c r="H50" s="11"/>
    </row>
    <row r="51" spans="2:8" ht="12.75">
      <c r="B51" s="15"/>
      <c r="C51" s="14"/>
      <c r="D51" s="14"/>
      <c r="F51" s="22"/>
      <c r="G51" s="14"/>
      <c r="H51" s="11"/>
    </row>
    <row r="52" spans="2:8" ht="12.75">
      <c r="B52" s="15"/>
      <c r="C52" s="14"/>
      <c r="D52" s="14"/>
      <c r="F52" s="22"/>
      <c r="G52" s="14"/>
      <c r="H52" s="11"/>
    </row>
    <row r="53" spans="2:8" ht="12.75">
      <c r="B53" s="15"/>
      <c r="C53" s="14"/>
      <c r="D53" s="14"/>
      <c r="F53" s="22"/>
      <c r="G53" s="14"/>
      <c r="H53" s="11"/>
    </row>
    <row r="54" spans="2:8" ht="12.75">
      <c r="B54" s="15"/>
      <c r="C54" s="14"/>
      <c r="D54" s="14"/>
      <c r="F54" s="22"/>
      <c r="G54" s="14"/>
      <c r="H54" s="11"/>
    </row>
    <row r="55" spans="2:8" ht="12.75">
      <c r="B55" s="15"/>
      <c r="C55" s="14"/>
      <c r="D55" s="10"/>
      <c r="F55" s="22"/>
      <c r="G55" s="14"/>
      <c r="H55" s="11"/>
    </row>
    <row r="56" spans="2:8" ht="12.75">
      <c r="B56" s="15"/>
      <c r="C56" s="10"/>
      <c r="D56" s="10"/>
      <c r="F56" s="22"/>
      <c r="G56" s="14"/>
      <c r="H56" s="11"/>
    </row>
    <row r="57" spans="2:8" ht="12.75">
      <c r="B57" s="15"/>
      <c r="C57" s="10"/>
      <c r="F57" s="21"/>
      <c r="G57" s="16"/>
      <c r="H57" s="20"/>
    </row>
    <row r="58" spans="1:8" ht="12.75">
      <c r="A58" s="5"/>
      <c r="E58" s="9"/>
      <c r="F58" s="16"/>
      <c r="G58" s="16"/>
      <c r="H58" s="18"/>
    </row>
    <row r="60" ht="12.75">
      <c r="A60" s="8"/>
    </row>
    <row r="61" spans="6:7" ht="12.75">
      <c r="F61" s="13"/>
      <c r="G61" s="13"/>
    </row>
    <row r="62" spans="6:7" ht="12.75">
      <c r="F62" s="16"/>
      <c r="G62" s="16"/>
    </row>
    <row r="63" spans="6:7" ht="12.75">
      <c r="F63" s="16"/>
      <c r="G63" s="16"/>
    </row>
    <row r="64" spans="6:7" ht="12.75">
      <c r="F64" s="16"/>
      <c r="G64" s="16"/>
    </row>
    <row r="65" spans="6:7" ht="12.75">
      <c r="F65" s="16"/>
      <c r="G65" s="16"/>
    </row>
    <row r="66" spans="6:7" ht="12.75">
      <c r="F66" s="16"/>
      <c r="G66" s="16"/>
    </row>
    <row r="67" spans="6:7" ht="12.75">
      <c r="F67" s="16"/>
      <c r="G67" s="16"/>
    </row>
    <row r="68" spans="6:7" ht="12.75">
      <c r="F68" s="16"/>
      <c r="G68" s="16"/>
    </row>
    <row r="69" spans="6:7" ht="12.75">
      <c r="F69" s="16"/>
      <c r="G69" s="16"/>
    </row>
    <row r="70" spans="4:7" ht="12.75">
      <c r="D70" s="16"/>
      <c r="E70" s="16"/>
      <c r="F70" s="16"/>
      <c r="G70" s="16"/>
    </row>
    <row r="71" spans="3:7" ht="12.75">
      <c r="C71" s="16"/>
      <c r="D71" s="16"/>
      <c r="E71" s="16"/>
      <c r="F71" s="16"/>
      <c r="G71" s="16"/>
    </row>
    <row r="72" spans="3:7" ht="12.75">
      <c r="C72" s="16"/>
      <c r="D72" s="16"/>
      <c r="E72" s="16"/>
      <c r="F72" s="16"/>
      <c r="G72" s="16"/>
    </row>
    <row r="73" spans="3:7" ht="12.75">
      <c r="C73" s="16"/>
      <c r="D73" s="16"/>
      <c r="E73" s="16"/>
      <c r="F73" s="16"/>
      <c r="G73" s="16"/>
    </row>
    <row r="74" spans="3:7" ht="12.75">
      <c r="C74" s="16"/>
      <c r="D74" s="16"/>
      <c r="E74" s="16"/>
      <c r="F74" s="16"/>
      <c r="G74" s="16"/>
    </row>
    <row r="75" spans="3:7" ht="12.75">
      <c r="C75" s="16"/>
      <c r="D75" s="16"/>
      <c r="E75" s="16"/>
      <c r="F75" s="16"/>
      <c r="G75" s="16"/>
    </row>
    <row r="76" spans="3:7" ht="12.75">
      <c r="C76" s="16"/>
      <c r="D76" s="10"/>
      <c r="E76" s="10"/>
      <c r="F76" s="10"/>
      <c r="G76" s="10"/>
    </row>
    <row r="77" spans="3:7" ht="12.75">
      <c r="C77" s="10"/>
      <c r="D77" s="10"/>
      <c r="E77" s="10"/>
      <c r="F77" s="10"/>
      <c r="G77" s="10"/>
    </row>
    <row r="78" ht="12.75">
      <c r="C78" s="10"/>
    </row>
    <row r="79" ht="12.75">
      <c r="A79" s="5"/>
    </row>
    <row r="81" ht="12.75">
      <c r="A81" s="8"/>
    </row>
    <row r="82" spans="4:5" ht="12.75">
      <c r="D82" s="10"/>
      <c r="E82" s="10"/>
    </row>
    <row r="83" spans="2:5" ht="12.75">
      <c r="B83" s="10"/>
      <c r="C83" s="13"/>
      <c r="D83" s="14"/>
      <c r="E83" s="16"/>
    </row>
    <row r="84" spans="2:5" ht="12.75">
      <c r="B84" s="14"/>
      <c r="C84" s="14"/>
      <c r="D84" s="14"/>
      <c r="E84" s="16"/>
    </row>
    <row r="85" spans="2:5" ht="12.75">
      <c r="B85" s="14"/>
      <c r="C85" s="14"/>
      <c r="D85" s="14"/>
      <c r="E85" s="16"/>
    </row>
    <row r="86" spans="2:5" ht="12.75">
      <c r="B86" s="14"/>
      <c r="C86" s="14"/>
      <c r="D86" s="14"/>
      <c r="E86" s="16"/>
    </row>
    <row r="87" spans="2:5" ht="12.75">
      <c r="B87" s="14"/>
      <c r="C87" s="14"/>
      <c r="D87" s="14"/>
      <c r="E87" s="16"/>
    </row>
    <row r="88" spans="2:5" ht="12.75">
      <c r="B88" s="14"/>
      <c r="C88" s="14"/>
      <c r="D88" s="14"/>
      <c r="E88" s="16"/>
    </row>
    <row r="89" spans="2:5" ht="12.75">
      <c r="B89" s="14"/>
      <c r="C89" s="14"/>
      <c r="D89" s="14"/>
      <c r="E89" s="16"/>
    </row>
    <row r="90" spans="2:5" ht="12.75">
      <c r="B90" s="14"/>
      <c r="C90" s="14"/>
      <c r="D90" s="14"/>
      <c r="E90" s="16"/>
    </row>
    <row r="91" spans="2:5" ht="12.75">
      <c r="B91" s="14"/>
      <c r="C91" s="14"/>
      <c r="D91" s="14"/>
      <c r="E91" s="16"/>
    </row>
    <row r="92" spans="2:5" ht="12.75">
      <c r="B92" s="14"/>
      <c r="C92" s="14"/>
      <c r="D92" s="14"/>
      <c r="E92" s="16"/>
    </row>
    <row r="93" spans="2:5" ht="12.75">
      <c r="B93" s="14"/>
      <c r="C93" s="14"/>
      <c r="D93" s="14"/>
      <c r="E93" s="16"/>
    </row>
    <row r="94" spans="2:5" ht="12.75">
      <c r="B94" s="14"/>
      <c r="C94" s="14"/>
      <c r="D94" s="14"/>
      <c r="E94" s="16"/>
    </row>
    <row r="95" spans="2:5" ht="12.75">
      <c r="B95" s="14"/>
      <c r="C95" s="14"/>
      <c r="D95" s="14"/>
      <c r="E95" s="16"/>
    </row>
    <row r="96" spans="2:5" ht="12.75">
      <c r="B96" s="14"/>
      <c r="C96" s="14"/>
      <c r="D96" s="14"/>
      <c r="E96" s="16"/>
    </row>
    <row r="97" spans="2:5" ht="12.75">
      <c r="B97" s="14"/>
      <c r="C97" s="14"/>
      <c r="D97" s="10"/>
      <c r="E97" s="10"/>
    </row>
    <row r="98" spans="2:4" ht="12.75">
      <c r="B98" s="10"/>
      <c r="C98" s="10"/>
      <c r="D98" s="15"/>
    </row>
    <row r="99" spans="2:3" ht="12.75">
      <c r="B99" s="15"/>
      <c r="C99" s="15"/>
    </row>
  </sheetData>
  <mergeCells count="14">
    <mergeCell ref="F43:G43"/>
    <mergeCell ref="F44:G44"/>
    <mergeCell ref="C7:D7"/>
    <mergeCell ref="C8:D8"/>
    <mergeCell ref="C9:D9"/>
    <mergeCell ref="C10:D10"/>
    <mergeCell ref="C11:D11"/>
    <mergeCell ref="C42:D42"/>
    <mergeCell ref="C43:D43"/>
    <mergeCell ref="C44:D44"/>
    <mergeCell ref="C14:D14"/>
    <mergeCell ref="C17:D17"/>
    <mergeCell ref="C16:D16"/>
    <mergeCell ref="C18:D18"/>
  </mergeCells>
  <dataValidations count="1">
    <dataValidation type="list" allowBlank="1" showInputMessage="1" showErrorMessage="1" sqref="C10:D10">
      <formula1>$K$2:$K$3</formula1>
    </dataValidation>
  </dataValidations>
  <printOptions horizontalCentered="1"/>
  <pageMargins left="0.75" right="0.75" top="1" bottom="1" header="0.5" footer="0.5"/>
  <pageSetup fitToHeight="1" fitToWidth="1" horizontalDpi="600" verticalDpi="600" orientation="landscape" scale="54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2004-11-18T21:02:38Z</cp:lastPrinted>
  <dcterms:created xsi:type="dcterms:W3CDTF">2004-05-24T19:31:51Z</dcterms:created>
  <dcterms:modified xsi:type="dcterms:W3CDTF">2005-02-15T23:41:16Z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TC011840361033</vt:lpwstr>
  </property>
</Properties>
</file>